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05" windowWidth="7545" windowHeight="3870" tabRatio="698" activeTab="5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</sheets>
  <definedNames>
    <definedName name="_xlnm.Print_Area" localSheetId="2">'бер'!$A$1:$AE$92</definedName>
    <definedName name="_xlnm.Print_Area" localSheetId="3">'квіт'!$A$1:$AE$92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<sst xmlns="http://schemas.openxmlformats.org/spreadsheetml/2006/main" count="576" uniqueCount="59">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</sst>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6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6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R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67" sqref="B6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4" sqref="B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D3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69" sqref="F6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1713.5</v>
      </c>
      <c r="C8" s="41">
        <v>0</v>
      </c>
      <c r="D8" s="44">
        <v>747.4</v>
      </c>
      <c r="E8" s="56">
        <v>261.5</v>
      </c>
      <c r="F8" s="56">
        <v>704.6</v>
      </c>
      <c r="G8" s="56"/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65581.8</v>
      </c>
      <c r="C9" s="25">
        <f>C10+C15+C23+C31+C45+C49+C50+C57+C58+C67+C68+C81+C71+C74+C76+C75+C65+C82+C83+C84+C66+C38+C85</f>
        <v>34489.1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1713.4999999999998</v>
      </c>
      <c r="AE9" s="51">
        <f>AE10+AE15+AE23+AE31+AE45+AE49+AE50+AE57+AE58+AE67+AE68+AE71+AE81+AE74+AE76+AE75+AE65+AE82+AE84+AE83+AE66+AE38+AE85</f>
        <v>98357.4</v>
      </c>
      <c r="AG9" s="50"/>
    </row>
    <row r="10" spans="1:31" ht="15.75">
      <c r="A10" s="4" t="s">
        <v>4</v>
      </c>
      <c r="B10" s="23">
        <v>3673.8</v>
      </c>
      <c r="C10" s="23">
        <v>2039.2</v>
      </c>
      <c r="D10" s="23">
        <v>100</v>
      </c>
      <c r="E10" s="23">
        <v>87.3</v>
      </c>
      <c r="F10" s="23">
        <v>42</v>
      </c>
      <c r="G10" s="23"/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229.3</v>
      </c>
      <c r="AE10" s="28">
        <f>B10+C10-AD10</f>
        <v>5483.7</v>
      </c>
    </row>
    <row r="11" spans="1:31" ht="15.75">
      <c r="A11" s="3" t="s">
        <v>5</v>
      </c>
      <c r="B11" s="23">
        <v>3321.5</v>
      </c>
      <c r="C11" s="23">
        <v>717.7</v>
      </c>
      <c r="D11" s="23"/>
      <c r="E11" s="23">
        <v>83.7</v>
      </c>
      <c r="F11" s="23">
        <v>12.9</v>
      </c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96.60000000000001</v>
      </c>
      <c r="AE11" s="28">
        <f>B11+C11-AD11</f>
        <v>3942.6</v>
      </c>
    </row>
    <row r="12" spans="1:31" ht="15.75">
      <c r="A12" s="3" t="s">
        <v>2</v>
      </c>
      <c r="B12" s="37">
        <v>48</v>
      </c>
      <c r="C12" s="23">
        <v>223.4</v>
      </c>
      <c r="D12" s="23"/>
      <c r="E12" s="23"/>
      <c r="F12" s="23">
        <v>7.8</v>
      </c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7.8</v>
      </c>
      <c r="AE12" s="28">
        <f>B12+C12-AD12</f>
        <v>263.59999999999997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304.3000000000002</v>
      </c>
      <c r="C14" s="23">
        <f t="shared" si="2"/>
        <v>1098.1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124.89999999999999</v>
      </c>
      <c r="AE14" s="28">
        <f>AE10-AE11-AE12-AE13</f>
        <v>1277.5</v>
      </c>
    </row>
    <row r="15" spans="1:31" ht="15" customHeight="1">
      <c r="A15" s="4" t="s">
        <v>6</v>
      </c>
      <c r="B15" s="23">
        <v>31622.6</v>
      </c>
      <c r="C15" s="23">
        <v>12055.5</v>
      </c>
      <c r="D15" s="45">
        <v>390.4</v>
      </c>
      <c r="E15" s="45"/>
      <c r="F15" s="23">
        <v>35.1</v>
      </c>
      <c r="G15" s="23"/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425.5</v>
      </c>
      <c r="AE15" s="28">
        <f aca="true" t="shared" si="3" ref="AE15:AE29">B15+C15-AD15</f>
        <v>43252.6</v>
      </c>
    </row>
    <row r="16" spans="1:32" ht="15.75">
      <c r="A16" s="3" t="s">
        <v>5</v>
      </c>
      <c r="B16" s="23">
        <v>30001.9</v>
      </c>
      <c r="C16" s="23">
        <v>3584.1</v>
      </c>
      <c r="D16" s="23"/>
      <c r="E16" s="23"/>
      <c r="F16" s="23"/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0</v>
      </c>
      <c r="AE16" s="28">
        <f t="shared" si="3"/>
        <v>33586</v>
      </c>
      <c r="AF16" s="6"/>
    </row>
    <row r="17" spans="1:31" ht="15.75">
      <c r="A17" s="3" t="s">
        <v>3</v>
      </c>
      <c r="B17" s="23">
        <v>0</v>
      </c>
      <c r="C17" s="23">
        <v>13.8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0.4</v>
      </c>
      <c r="AE17" s="28">
        <f t="shared" si="3"/>
        <v>13.4</v>
      </c>
    </row>
    <row r="18" spans="1:31" ht="15.75">
      <c r="A18" s="3" t="s">
        <v>1</v>
      </c>
      <c r="B18" s="23">
        <v>871.3</v>
      </c>
      <c r="C18" s="23">
        <v>459.2</v>
      </c>
      <c r="D18" s="23">
        <v>103.6</v>
      </c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103.6</v>
      </c>
      <c r="AE18" s="28">
        <f t="shared" si="3"/>
        <v>1226.9</v>
      </c>
    </row>
    <row r="19" spans="1:31" ht="15.75">
      <c r="A19" s="3" t="s">
        <v>2</v>
      </c>
      <c r="B19" s="23">
        <v>574.1</v>
      </c>
      <c r="C19" s="23">
        <v>7469.7</v>
      </c>
      <c r="D19" s="23">
        <v>286.8</v>
      </c>
      <c r="E19" s="23"/>
      <c r="F19" s="23">
        <v>29.7</v>
      </c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316.5</v>
      </c>
      <c r="AE19" s="28">
        <f t="shared" si="3"/>
        <v>7727.3</v>
      </c>
    </row>
    <row r="20" spans="1:31" ht="15.75">
      <c r="A20" s="3" t="s">
        <v>17</v>
      </c>
      <c r="B20" s="23">
        <v>44.2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73.1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131.09999999999712</v>
      </c>
      <c r="C22" s="23">
        <f t="shared" si="4"/>
        <v>495.80000000000075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0.9999999999999467</v>
      </c>
      <c r="AE22" s="28">
        <f t="shared" si="3"/>
        <v>625.8999999999978</v>
      </c>
    </row>
    <row r="23" spans="1:31" ht="15" customHeight="1">
      <c r="A23" s="4" t="s">
        <v>7</v>
      </c>
      <c r="B23" s="23">
        <v>17212.1</v>
      </c>
      <c r="C23" s="23">
        <v>7358.7</v>
      </c>
      <c r="D23" s="23">
        <v>13.4</v>
      </c>
      <c r="E23" s="23"/>
      <c r="F23" s="23">
        <v>118.3</v>
      </c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131.7</v>
      </c>
      <c r="AE23" s="28">
        <f t="shared" si="3"/>
        <v>24439.1</v>
      </c>
    </row>
    <row r="24" spans="1:32" ht="15.75">
      <c r="A24" s="3" t="s">
        <v>5</v>
      </c>
      <c r="B24" s="23">
        <v>14500</v>
      </c>
      <c r="C24" s="23">
        <v>1706.8</v>
      </c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0</v>
      </c>
      <c r="AE24" s="28">
        <f t="shared" si="3"/>
        <v>16206.8</v>
      </c>
      <c r="AF24" s="6"/>
    </row>
    <row r="25" spans="1:31" ht="15.75">
      <c r="A25" s="3" t="s">
        <v>3</v>
      </c>
      <c r="B25" s="23">
        <v>635.9</v>
      </c>
      <c r="C25" s="23">
        <v>1652.9</v>
      </c>
      <c r="D25" s="23"/>
      <c r="E25" s="23"/>
      <c r="F25" s="23">
        <v>92.1</v>
      </c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92.1</v>
      </c>
      <c r="AE25" s="28">
        <f t="shared" si="3"/>
        <v>2196.7000000000003</v>
      </c>
    </row>
    <row r="26" spans="1:31" ht="15.75">
      <c r="A26" s="3" t="s">
        <v>1</v>
      </c>
      <c r="B26" s="23">
        <v>219.9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13.4</v>
      </c>
      <c r="AE26" s="28">
        <f t="shared" si="3"/>
        <v>249.6</v>
      </c>
    </row>
    <row r="27" spans="1:31" ht="15.75">
      <c r="A27" s="3" t="s">
        <v>2</v>
      </c>
      <c r="B27" s="23">
        <v>785</v>
      </c>
      <c r="C27" s="23">
        <v>1971.5</v>
      </c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2756.5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133.2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955.0999999999983</v>
      </c>
      <c r="C30" s="23">
        <f t="shared" si="5"/>
        <v>1967.3999999999996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26.200000000000003</v>
      </c>
      <c r="AE30" s="28">
        <f>AE23-AE24-AE25-AE26-AE27-AE28-AE29</f>
        <v>2896.2999999999984</v>
      </c>
    </row>
    <row r="31" spans="1:31" ht="15" customHeight="1">
      <c r="A31" s="4" t="s">
        <v>8</v>
      </c>
      <c r="B31" s="23">
        <f>374.1+70+35</f>
        <v>479.1</v>
      </c>
      <c r="C31" s="23">
        <f>496.7-35</f>
        <v>461.7</v>
      </c>
      <c r="D31" s="23"/>
      <c r="E31" s="23">
        <v>112.6</v>
      </c>
      <c r="F31" s="23">
        <v>7.7</v>
      </c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120.3</v>
      </c>
      <c r="AE31" s="28">
        <f aca="true" t="shared" si="6" ref="AE31:AE36">B31+C31-AD31</f>
        <v>820.5</v>
      </c>
    </row>
    <row r="32" spans="1:31" ht="15.75">
      <c r="A32" s="3" t="s">
        <v>5</v>
      </c>
      <c r="B32" s="23">
        <f>138+102.1</f>
        <v>240.1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112.6</v>
      </c>
      <c r="AE32" s="28">
        <f t="shared" si="6"/>
        <v>168.4</v>
      </c>
    </row>
    <row r="33" spans="1:31" ht="15.75">
      <c r="A33" s="3" t="s">
        <v>1</v>
      </c>
      <c r="B33" s="23">
        <v>63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63</v>
      </c>
    </row>
    <row r="34" spans="1:31" ht="15.75">
      <c r="A34" s="3" t="s">
        <v>2</v>
      </c>
      <c r="B34" s="45">
        <v>2.3</v>
      </c>
      <c r="C34" s="23">
        <f>40.1-32.1</f>
        <v>8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10.3</v>
      </c>
    </row>
    <row r="35" spans="1:31" ht="15.75">
      <c r="A35" s="3" t="s">
        <v>17</v>
      </c>
      <c r="B35" s="23">
        <v>167.8</v>
      </c>
      <c r="C35" s="23">
        <v>405.5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573.3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5.900000000000006</v>
      </c>
      <c r="C37" s="23">
        <f t="shared" si="7"/>
        <v>7.300000000000011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7.7</v>
      </c>
      <c r="AE37" s="28">
        <f>AE31-AE32-AE34-AE36-AE33-AE35</f>
        <v>5.500000000000114</v>
      </c>
    </row>
    <row r="38" spans="1:31" ht="15" customHeight="1">
      <c r="A38" s="4" t="s">
        <v>35</v>
      </c>
      <c r="B38" s="23">
        <v>498.3</v>
      </c>
      <c r="C38" s="23">
        <v>196.5</v>
      </c>
      <c r="D38" s="23">
        <v>35.6</v>
      </c>
      <c r="E38" s="23"/>
      <c r="F38" s="23">
        <v>4.4</v>
      </c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</v>
      </c>
      <c r="AE38" s="28">
        <f aca="true" t="shared" si="8" ref="AE38:AE43">B38+C38-AD38</f>
        <v>654.8</v>
      </c>
    </row>
    <row r="39" spans="1:32" ht="15.75">
      <c r="A39" s="3" t="s">
        <v>5</v>
      </c>
      <c r="B39" s="23">
        <v>469.6</v>
      </c>
      <c r="C39" s="23">
        <v>33.2</v>
      </c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0</v>
      </c>
      <c r="AE39" s="28">
        <f t="shared" si="8"/>
        <v>502.8</v>
      </c>
      <c r="AF39" s="6"/>
    </row>
    <row r="40" spans="1:31" ht="15.75">
      <c r="A40" s="3" t="s">
        <v>3</v>
      </c>
      <c r="B40" s="23">
        <v>0.2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0.8</v>
      </c>
    </row>
    <row r="41" spans="1:31" ht="15.75">
      <c r="A41" s="3" t="s">
        <v>1</v>
      </c>
      <c r="B41" s="23">
        <v>3.8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4.3999999999999995</v>
      </c>
    </row>
    <row r="42" spans="1:31" ht="15.75">
      <c r="A42" s="3" t="s">
        <v>2</v>
      </c>
      <c r="B42" s="23">
        <v>2.4</v>
      </c>
      <c r="C42" s="23">
        <v>71.7</v>
      </c>
      <c r="D42" s="23"/>
      <c r="E42" s="23"/>
      <c r="F42" s="23">
        <v>4.4</v>
      </c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4.4</v>
      </c>
      <c r="AE42" s="28">
        <f t="shared" si="8"/>
        <v>69.7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22.29999999999999</v>
      </c>
      <c r="C44" s="23">
        <f t="shared" si="9"/>
        <v>90.40000000000002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35.6</v>
      </c>
      <c r="AE44" s="28">
        <f>AE38-AE39-AE40-AE41-AE42-AE43</f>
        <v>77.09999999999992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/>
      <c r="H45" s="29"/>
      <c r="I45" s="29"/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89.4</v>
      </c>
      <c r="AE45" s="28">
        <f>B45+C45-AD45</f>
        <v>917.5000000000001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610.3</v>
      </c>
      <c r="C47" s="23">
        <v>277.8</v>
      </c>
      <c r="D47" s="23"/>
      <c r="E47" s="23"/>
      <c r="F47" s="23">
        <v>88.5</v>
      </c>
      <c r="G47" s="23"/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88.5</v>
      </c>
      <c r="AE47" s="28">
        <f>B47+C47-AD47</f>
        <v>799.5999999999999</v>
      </c>
    </row>
    <row r="48" spans="1:31" ht="15.75">
      <c r="A48" s="3" t="s">
        <v>26</v>
      </c>
      <c r="B48" s="23">
        <f aca="true" t="shared" si="10" ref="B48:AB48">B45-B46-B47</f>
        <v>42.80000000000007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0.9000000000000057</v>
      </c>
      <c r="AE48" s="28">
        <f>AE45-AE47-AE46</f>
        <v>117.9000000000002</v>
      </c>
    </row>
    <row r="49" spans="1:31" ht="15" customHeight="1">
      <c r="A49" s="4" t="s">
        <v>0</v>
      </c>
      <c r="B49" s="23">
        <v>3316.9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400</v>
      </c>
      <c r="AE49" s="28">
        <f aca="true" t="shared" si="11" ref="AE49:AE55">B49+C49-AD49</f>
        <v>9404.2</v>
      </c>
    </row>
    <row r="50" spans="1:32" ht="15" customHeight="1">
      <c r="A50" s="4" t="s">
        <v>9</v>
      </c>
      <c r="B50" s="45">
        <v>6308.9</v>
      </c>
      <c r="C50" s="23">
        <v>1368.9</v>
      </c>
      <c r="D50" s="23"/>
      <c r="E50" s="23">
        <v>61.6</v>
      </c>
      <c r="F50" s="23">
        <v>160.4</v>
      </c>
      <c r="G50" s="23"/>
      <c r="H50" s="23"/>
      <c r="I50" s="23"/>
      <c r="J50" s="27"/>
      <c r="K50" s="23"/>
      <c r="L50" s="23"/>
      <c r="M50" s="23"/>
      <c r="N50" s="23"/>
      <c r="O50" s="28"/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222</v>
      </c>
      <c r="AE50" s="23">
        <f t="shared" si="11"/>
        <v>7455.799999999999</v>
      </c>
      <c r="AF50" s="6"/>
    </row>
    <row r="51" spans="1:32" ht="15.75">
      <c r="A51" s="3" t="s">
        <v>5</v>
      </c>
      <c r="B51" s="23">
        <v>5800.8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13.4</v>
      </c>
      <c r="AE51" s="23">
        <f t="shared" si="11"/>
        <v>6003.1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16.3</v>
      </c>
      <c r="C53" s="23">
        <v>315.2</v>
      </c>
      <c r="D53" s="23"/>
      <c r="E53" s="23"/>
      <c r="F53" s="23">
        <v>1.6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1.6</v>
      </c>
      <c r="AE53" s="23">
        <f t="shared" si="11"/>
        <v>329.9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491.79999999999944</v>
      </c>
      <c r="C56" s="23">
        <f t="shared" si="12"/>
        <v>838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0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207</v>
      </c>
      <c r="AE56" s="23">
        <f>AE50-AE51-AE53-AE55-AE52-AE54</f>
        <v>1122.7999999999988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347.6</v>
      </c>
    </row>
    <row r="58" spans="1:31" ht="15" customHeight="1">
      <c r="A58" s="4" t="s">
        <v>11</v>
      </c>
      <c r="B58" s="23">
        <f>1184.4-70</f>
        <v>1114.4</v>
      </c>
      <c r="C58" s="23">
        <v>566.2</v>
      </c>
      <c r="D58" s="23"/>
      <c r="E58" s="23"/>
      <c r="F58" s="23">
        <v>15.8</v>
      </c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15.8</v>
      </c>
      <c r="AE58" s="23">
        <f t="shared" si="14"/>
        <v>1664.8000000000002</v>
      </c>
    </row>
    <row r="59" spans="1:32" ht="15.75">
      <c r="A59" s="3" t="s">
        <v>5</v>
      </c>
      <c r="B59" s="23">
        <v>893.4</v>
      </c>
      <c r="C59" s="23">
        <v>24.1</v>
      </c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0</v>
      </c>
      <c r="AE59" s="23">
        <f t="shared" si="14"/>
        <v>917.5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24.4</v>
      </c>
      <c r="C61" s="23">
        <v>67.5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91.9</v>
      </c>
      <c r="AF61" s="6"/>
    </row>
    <row r="62" spans="1:31" ht="15.75">
      <c r="A62" s="3" t="s">
        <v>2</v>
      </c>
      <c r="B62" s="23">
        <v>8.9</v>
      </c>
      <c r="C62" s="23">
        <f>67.3-62</f>
        <v>5.299999999999997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14.199999999999998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187.7000000000001</v>
      </c>
      <c r="C64" s="23">
        <f t="shared" si="15"/>
        <v>469.30000000000007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15.8</v>
      </c>
      <c r="AE64" s="23">
        <f>AE58-AE59-AE62-AE63-AE61-AE60</f>
        <v>641.2000000000002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1372.2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15.4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361.3</v>
      </c>
      <c r="C68" s="23">
        <v>1473.7</v>
      </c>
      <c r="D68" s="23">
        <v>8</v>
      </c>
      <c r="E68" s="23"/>
      <c r="F68" s="23">
        <v>31.5</v>
      </c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39.5</v>
      </c>
      <c r="AE68" s="31">
        <f t="shared" si="16"/>
        <v>1795.5</v>
      </c>
    </row>
    <row r="69" spans="1:31" ht="15" customHeight="1">
      <c r="A69" s="3" t="s">
        <v>5</v>
      </c>
      <c r="B69" s="23">
        <v>0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0</v>
      </c>
    </row>
    <row r="70" spans="1:31" ht="15" customHeight="1">
      <c r="A70" s="3" t="s">
        <v>2</v>
      </c>
      <c r="B70" s="23">
        <v>41.3</v>
      </c>
      <c r="C70" s="23">
        <v>364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405.3</v>
      </c>
    </row>
    <row r="71" spans="1:31" s="11" customFormat="1" ht="31.5">
      <c r="A71" s="12" t="s">
        <v>21</v>
      </c>
      <c r="B71" s="23">
        <v>73.1</v>
      </c>
      <c r="C71" s="23">
        <v>74.8</v>
      </c>
      <c r="D71" s="23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147.89999999999998</v>
      </c>
    </row>
    <row r="72" spans="1:31" s="11" customFormat="1" ht="15.75">
      <c r="A72" s="3" t="s">
        <v>5</v>
      </c>
      <c r="B72" s="23">
        <v>65.3</v>
      </c>
      <c r="C72" s="23">
        <v>0.1</v>
      </c>
      <c r="D72" s="23"/>
      <c r="E72" s="29"/>
      <c r="F72" s="29"/>
      <c r="G72" s="29"/>
      <c r="H72" s="29"/>
      <c r="I72" s="29"/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0</v>
      </c>
      <c r="AE72" s="31">
        <f t="shared" si="16"/>
        <v>65.39999999999999</v>
      </c>
    </row>
    <row r="73" spans="1:31" s="11" customFormat="1" ht="15.75">
      <c r="A73" s="3" t="s">
        <v>2</v>
      </c>
      <c r="B73" s="23">
        <v>0.1</v>
      </c>
      <c r="C73" s="23">
        <v>4.9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5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65581.8</v>
      </c>
      <c r="C87" s="43">
        <f t="shared" si="18"/>
        <v>34489.1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0</v>
      </c>
      <c r="L87" s="43">
        <f t="shared" si="18"/>
        <v>0</v>
      </c>
      <c r="M87" s="43">
        <f t="shared" si="18"/>
        <v>0</v>
      </c>
      <c r="N87" s="43">
        <f t="shared" si="18"/>
        <v>0</v>
      </c>
      <c r="O87" s="43">
        <f t="shared" si="18"/>
        <v>0</v>
      </c>
      <c r="P87" s="43">
        <f t="shared" si="18"/>
        <v>0</v>
      </c>
      <c r="Q87" s="43">
        <f t="shared" si="18"/>
        <v>0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1713.4999999999998</v>
      </c>
      <c r="AE87" s="60">
        <f>AE10+AE15+AE23+AE31+AE45+AE49+AE50+AE57+AE58+AE65+AE67+AE68+AE71+AE74+AE75+AE76+AE81+AE82+AE83+AE84+AE66+AE38+AE85</f>
        <v>98357.4</v>
      </c>
    </row>
    <row r="88" spans="1:31" ht="15.75">
      <c r="A88" s="3" t="s">
        <v>5</v>
      </c>
      <c r="B88" s="23">
        <f aca="true" t="shared" si="19" ref="B88:AB88">B11+B16+B24+B32+B51+B59+B69+B39+B72</f>
        <v>55292.600000000006</v>
      </c>
      <c r="C88" s="23">
        <f t="shared" si="19"/>
        <v>6322.6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0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222.60000000000002</v>
      </c>
      <c r="AE88" s="28">
        <f>B88+C88-AD88</f>
        <v>61392.600000000006</v>
      </c>
    </row>
    <row r="89" spans="1:31" ht="15.75">
      <c r="A89" s="3" t="s">
        <v>2</v>
      </c>
      <c r="B89" s="23">
        <f aca="true" t="shared" si="20" ref="B89:X89">B12+B19+B27+B34+B53+B62+B42+B73+B70</f>
        <v>1478.3999999999999</v>
      </c>
      <c r="C89" s="23">
        <f t="shared" si="20"/>
        <v>10433.699999999999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0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330.3</v>
      </c>
      <c r="AE89" s="28">
        <f>B89+C89-AD89</f>
        <v>11581.8</v>
      </c>
    </row>
    <row r="90" spans="1:31" ht="15.75">
      <c r="A90" s="3" t="s">
        <v>3</v>
      </c>
      <c r="B90" s="23">
        <f aca="true" t="shared" si="21" ref="B90:AB90">B17+B25+B40+B60</f>
        <v>636.1</v>
      </c>
      <c r="C90" s="23">
        <f t="shared" si="21"/>
        <v>1667.3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92.5</v>
      </c>
      <c r="AE90" s="28">
        <f>B90+C90-AD90</f>
        <v>2210.9</v>
      </c>
    </row>
    <row r="91" spans="1:31" ht="15.75">
      <c r="A91" s="3" t="s">
        <v>1</v>
      </c>
      <c r="B91" s="23">
        <f aca="true" t="shared" si="22" ref="B91:X91">B18+B26+B61+B33+B41+B52+B46</f>
        <v>1182.4</v>
      </c>
      <c r="C91" s="23">
        <f t="shared" si="22"/>
        <v>570.4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117</v>
      </c>
      <c r="AE91" s="28">
        <f>B91+C91-AD91</f>
        <v>1635.8000000000002</v>
      </c>
    </row>
    <row r="92" spans="1:31" ht="15.75">
      <c r="A92" s="3" t="s">
        <v>17</v>
      </c>
      <c r="B92" s="23">
        <f aca="true" t="shared" si="23" ref="B92:AB92">B20+B28+B47+B35+B54+B13</f>
        <v>938.5</v>
      </c>
      <c r="C92" s="23">
        <f t="shared" si="23"/>
        <v>733.2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92.5</v>
      </c>
      <c r="AE92" s="28">
        <f>B92+C92-AD92</f>
        <v>1579.2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1713.5</v>
      </c>
      <c r="H96" s="54">
        <f t="shared" si="24"/>
        <v>1713.5</v>
      </c>
      <c r="I96" s="54">
        <f t="shared" si="24"/>
        <v>1713.5</v>
      </c>
      <c r="J96" s="54">
        <f t="shared" si="24"/>
        <v>1713.5</v>
      </c>
      <c r="K96" s="54">
        <f t="shared" si="24"/>
        <v>1713.5</v>
      </c>
      <c r="L96" s="54">
        <f t="shared" si="24"/>
        <v>1713.5</v>
      </c>
      <c r="M96" s="54">
        <f t="shared" si="24"/>
        <v>1713.5</v>
      </c>
      <c r="N96" s="54">
        <f t="shared" si="24"/>
        <v>1713.5</v>
      </c>
      <c r="O96" s="54">
        <f t="shared" si="24"/>
        <v>1713.5</v>
      </c>
      <c r="P96" s="54">
        <f t="shared" si="24"/>
        <v>1713.5</v>
      </c>
      <c r="Q96" s="54">
        <f t="shared" si="24"/>
        <v>1713.5</v>
      </c>
      <c r="R96" s="54">
        <f t="shared" si="24"/>
        <v>1713.5</v>
      </c>
      <c r="S96" s="54">
        <f t="shared" si="24"/>
        <v>1713.5</v>
      </c>
      <c r="T96" s="54">
        <f t="shared" si="24"/>
        <v>1713.5</v>
      </c>
      <c r="U96" s="54">
        <f t="shared" si="24"/>
        <v>1713.5</v>
      </c>
      <c r="V96" s="54">
        <f t="shared" si="24"/>
        <v>1713.5</v>
      </c>
      <c r="W96" s="54">
        <f t="shared" si="24"/>
        <v>1713.5</v>
      </c>
      <c r="X96" s="54">
        <f t="shared" si="24"/>
        <v>1713.5</v>
      </c>
      <c r="Y96" s="54">
        <f t="shared" si="24"/>
        <v>1713.5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2014-06-04T11:26:40Z</cp:lastPrinted>
  <dcterms:created xsi:type="dcterms:W3CDTF">2002-11-05T08:53:00Z</dcterms:created>
  <dcterms:modified xsi:type="dcterms:W3CDTF">2014-06-05T05:01:27Z</dcterms:modified>
  <cp:category/>
  <cp:version/>
  <cp:contentType/>
  <cp:contentStatus/>
</cp:coreProperties>
</file>